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DiosEnTusFinanzas.com\1. Curso de Costos\1. Precio de Venta Costos y Gastos Fijos\"/>
    </mc:Choice>
  </mc:AlternateContent>
  <bookViews>
    <workbookView xWindow="0" yWindow="0" windowWidth="28800" windowHeight="12624"/>
  </bookViews>
  <sheets>
    <sheet name="EJEMPLO" sheetId="2" r:id="rId1"/>
    <sheet name="LLENAR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F18" i="3"/>
  <c r="F14" i="3"/>
  <c r="F18" i="2"/>
  <c r="F14" i="2"/>
  <c r="C28" i="2"/>
  <c r="C29" i="3" l="1"/>
  <c r="C31" i="3" s="1"/>
  <c r="G14" i="3" s="1"/>
  <c r="F15" i="3" s="1"/>
  <c r="F17" i="3" s="1"/>
  <c r="F19" i="3" s="1"/>
  <c r="F21" i="3" s="1"/>
  <c r="F27" i="3" s="1"/>
  <c r="F30" i="3" s="1"/>
  <c r="F31" i="3" s="1"/>
  <c r="C29" i="2"/>
  <c r="C31" i="2" s="1"/>
  <c r="G14" i="2" s="1"/>
  <c r="F15" i="2" s="1"/>
  <c r="F17" i="2" s="1"/>
  <c r="F19" i="2" s="1"/>
  <c r="F21" i="2" s="1"/>
  <c r="F27" i="2" s="1"/>
  <c r="F30" i="2" s="1"/>
  <c r="F31" i="2" s="1"/>
</calcChain>
</file>

<file path=xl/comments1.xml><?xml version="1.0" encoding="utf-8"?>
<comments xmlns="http://schemas.openxmlformats.org/spreadsheetml/2006/main">
  <authors>
    <author>Microsoft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COSTOS FIJOS
DIVIDIDO
UNIDADES
C.F.U = 10.000/500
           = 20</t>
        </r>
      </text>
    </comment>
  </commentList>
</comments>
</file>

<file path=xl/sharedStrings.xml><?xml version="1.0" encoding="utf-8"?>
<sst xmlns="http://schemas.openxmlformats.org/spreadsheetml/2006/main" count="90" uniqueCount="45">
  <si>
    <t>SALARIO DUENO</t>
  </si>
  <si>
    <t>ALQUILER DEL LOCAL</t>
  </si>
  <si>
    <t>SUELDO DE SECRETARIA</t>
  </si>
  <si>
    <t>GASTOS DE CAFETERIA</t>
  </si>
  <si>
    <t>COSTO TOTAL UNITARIO</t>
  </si>
  <si>
    <t>100% - UE %</t>
  </si>
  <si>
    <t>PRECIO DE VENTA         =</t>
  </si>
  <si>
    <t xml:space="preserve">COSTO TOTAL UNITARIO = </t>
  </si>
  <si>
    <t>CVU + CFU</t>
  </si>
  <si>
    <t>PRECIO DE VENTA</t>
  </si>
  <si>
    <t>PARA UN SOLO PRODUCTO</t>
  </si>
  <si>
    <t>EMPRESA COMERCIAL</t>
  </si>
  <si>
    <t>AGUA Y LUZ</t>
  </si>
  <si>
    <t>MANTENIMIENTO</t>
  </si>
  <si>
    <t>COSTOS Y GASTOS FIJOS MENSUALES</t>
  </si>
  <si>
    <t>GASTOS PAPELERIA</t>
  </si>
  <si>
    <t>IMPUESTOS</t>
  </si>
  <si>
    <t>SEGUROS</t>
  </si>
  <si>
    <t>MEDICINA</t>
  </si>
  <si>
    <t>GASOLINA</t>
  </si>
  <si>
    <t>VEHICULO MENSUAL</t>
  </si>
  <si>
    <t>OTROS</t>
  </si>
  <si>
    <t>TOTAL</t>
  </si>
  <si>
    <t>IMPREVISTOS (10%)</t>
  </si>
  <si>
    <t>TOTAL COSTOS Y GASTOS FIJOS</t>
  </si>
  <si>
    <t>PARA EL EJEMPLO</t>
  </si>
  <si>
    <t>UNIDADES VENDIDAS / MES</t>
  </si>
  <si>
    <t xml:space="preserve">PRECIO DE VENTA = </t>
  </si>
  <si>
    <t>CTU</t>
  </si>
  <si>
    <t>100%- UE%</t>
  </si>
  <si>
    <t xml:space="preserve">C.T.U </t>
  </si>
  <si>
    <t>C.F.U</t>
  </si>
  <si>
    <t xml:space="preserve">P.V = </t>
  </si>
  <si>
    <t>C.V.U</t>
  </si>
  <si>
    <t>% DE GANANCIA</t>
  </si>
  <si>
    <t>COSTO VARIABLE UNITARIO</t>
  </si>
  <si>
    <t>COSTO FIJO UNITARIO</t>
  </si>
  <si>
    <t>CONFIRMANDO</t>
  </si>
  <si>
    <t>P.V - CTU</t>
  </si>
  <si>
    <t xml:space="preserve">GANANCIA UNITARIA      = </t>
  </si>
  <si>
    <t xml:space="preserve">Precio de Venta = </t>
  </si>
  <si>
    <t>Ganancia unitaria / P.V</t>
  </si>
  <si>
    <t>Ganancia en %                  =</t>
  </si>
  <si>
    <t>LLENAR</t>
  </si>
  <si>
    <t>www.diosentusfinanzas.com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</si>
</sst>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[$$-409]* #,##0.00_ ;_-[$$-409]* \-#,##0.00\ ;_-[$$-409]* &quot;-&quot;??_ ;_-@_ "/>
    <numFmt numFmtId="165" formatCode="_-[$$-409]* #,##0_ ;_-[$$-409]* \-#,##0\ ;_-[$$-409]* &quot;-&quot;_ ;_-@_ "/>
    <numFmt numFmtId="166" formatCode="_-[$$-240A]\ * #,##0_-;\-[$$-240A]\ * #,##0_-;_-[$$-240A]\ * &quot;-&quot;_-;_-@_-"/>
    <numFmt numFmtId="167" formatCode="_-[$$-80A]* #,##0_-;\-[$$-80A]* #,##0_-;_-[$$-80A]* &quot;-&quot;_-;_-@_-"/>
    <numFmt numFmtId="168" formatCode="_ [$$-300A]* #,##0.00_ ;_ [$$-300A]* \-#,##0.00_ ;_ [$$-300A]* &quot;-&quot;??_ ;_ @_ "/>
    <numFmt numFmtId="169" formatCode="_-[$$-540A]* #,##0_ ;_-[$$-540A]* \-#,##0\ ;_-[$$-540A]* &quot;-&quot;_ ;_-@_ "/>
    <numFmt numFmtId="170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Baskerville Old Face"/>
      <family val="1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7" xfId="0" applyBorder="1"/>
    <xf numFmtId="165" fontId="0" fillId="0" borderId="7" xfId="0" applyNumberFormat="1" applyBorder="1"/>
    <xf numFmtId="0" fontId="0" fillId="0" borderId="8" xfId="0" applyBorder="1"/>
    <xf numFmtId="165" fontId="0" fillId="0" borderId="8" xfId="0" applyNumberFormat="1" applyBorder="1"/>
    <xf numFmtId="0" fontId="0" fillId="0" borderId="10" xfId="0" applyBorder="1"/>
    <xf numFmtId="165" fontId="0" fillId="0" borderId="10" xfId="0" applyNumberFormat="1" applyBorder="1"/>
    <xf numFmtId="0" fontId="0" fillId="0" borderId="9" xfId="0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5" xfId="0" applyFont="1" applyBorder="1"/>
    <xf numFmtId="165" fontId="4" fillId="0" borderId="6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6" xfId="0" applyFont="1" applyBorder="1"/>
    <xf numFmtId="0" fontId="5" fillId="0" borderId="0" xfId="0" applyFont="1"/>
    <xf numFmtId="0" fontId="0" fillId="0" borderId="15" xfId="0" applyBorder="1"/>
    <xf numFmtId="0" fontId="0" fillId="0" borderId="16" xfId="0" applyBorder="1"/>
    <xf numFmtId="166" fontId="0" fillId="0" borderId="18" xfId="0" applyNumberFormat="1" applyBorder="1"/>
    <xf numFmtId="166" fontId="0" fillId="0" borderId="20" xfId="0" applyNumberFormat="1" applyBorder="1"/>
    <xf numFmtId="0" fontId="0" fillId="0" borderId="20" xfId="0" applyBorder="1"/>
    <xf numFmtId="9" fontId="0" fillId="0" borderId="22" xfId="0" applyNumberForma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Border="1"/>
    <xf numFmtId="167" fontId="6" fillId="0" borderId="12" xfId="0" applyNumberFormat="1" applyFont="1" applyBorder="1"/>
    <xf numFmtId="167" fontId="6" fillId="0" borderId="13" xfId="0" applyNumberFormat="1" applyFont="1" applyBorder="1"/>
    <xf numFmtId="168" fontId="0" fillId="0" borderId="0" xfId="0" applyNumberFormat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8" fontId="1" fillId="0" borderId="0" xfId="0" applyNumberFormat="1" applyFont="1" applyBorder="1"/>
    <xf numFmtId="168" fontId="1" fillId="0" borderId="11" xfId="0" applyNumberFormat="1" applyFont="1" applyBorder="1"/>
    <xf numFmtId="10" fontId="0" fillId="0" borderId="0" xfId="0" applyNumberFormat="1"/>
    <xf numFmtId="168" fontId="1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1" fillId="0" borderId="23" xfId="0" applyFont="1" applyBorder="1"/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70" fontId="1" fillId="0" borderId="0" xfId="0" applyNumberFormat="1" applyFont="1" applyBorder="1"/>
    <xf numFmtId="169" fontId="1" fillId="0" borderId="0" xfId="0" applyNumberFormat="1" applyFont="1" applyBorder="1"/>
    <xf numFmtId="0" fontId="0" fillId="0" borderId="4" xfId="0" applyBorder="1" applyAlignment="1">
      <alignment horizontal="center"/>
    </xf>
    <xf numFmtId="0" fontId="1" fillId="2" borderId="17" xfId="0" applyFont="1" applyFill="1" applyBorder="1"/>
    <xf numFmtId="166" fontId="0" fillId="2" borderId="18" xfId="0" applyNumberFormat="1" applyFill="1" applyBorder="1"/>
    <xf numFmtId="0" fontId="1" fillId="2" borderId="19" xfId="0" applyFont="1" applyFill="1" applyBorder="1"/>
    <xf numFmtId="0" fontId="0" fillId="2" borderId="20" xfId="0" applyFill="1" applyBorder="1"/>
    <xf numFmtId="0" fontId="1" fillId="2" borderId="21" xfId="0" applyFont="1" applyFill="1" applyBorder="1"/>
    <xf numFmtId="9" fontId="0" fillId="2" borderId="22" xfId="0" applyNumberFormat="1" applyFill="1" applyBorder="1"/>
    <xf numFmtId="0" fontId="8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2349648</xdr:colOff>
      <xdr:row>0</xdr:row>
      <xdr:rowOff>144780</xdr:rowOff>
    </xdr:from>
    <xdr:to>
      <xdr:col>3</xdr:col>
      <xdr:colOff>27431</xdr:colOff>
      <xdr:row>5</xdr:row>
      <xdr:rowOff>80772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228" y="144780"/>
          <a:ext cx="1884023" cy="865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2372508</xdr:colOff>
      <xdr:row>0</xdr:row>
      <xdr:rowOff>91440</xdr:rowOff>
    </xdr:from>
    <xdr:to>
      <xdr:col>3</xdr:col>
      <xdr:colOff>50291</xdr:colOff>
      <xdr:row>5</xdr:row>
      <xdr:rowOff>27432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088" y="91440"/>
          <a:ext cx="1884023" cy="865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osentusfinanza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osentusfinanz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0"/>
  <sheetViews>
    <sheetView tabSelected="1" workbookViewId="0">
      <selection activeCell="D9" sqref="D9"/>
    </sheetView>
  </sheetViews>
  <sheetFormatPr baseColWidth="10" defaultRowHeight="14.4" x14ac:dyDescent="0.3"/>
  <cols>
    <col min="1" max="1" width="1" customWidth="1"/>
    <col min="2" max="2" width="38" customWidth="1"/>
    <col min="3" max="3" width="23.33203125" customWidth="1"/>
    <col min="4" max="4" width="3.77734375" customWidth="1"/>
    <col min="5" max="5" width="24.88671875" customWidth="1"/>
    <col min="6" max="6" width="14.109375" bestFit="1" customWidth="1"/>
    <col min="7" max="7" width="12.44140625" customWidth="1"/>
  </cols>
  <sheetData>
    <row r="2" spans="2:7" ht="15" thickBot="1" x14ac:dyDescent="0.35"/>
    <row r="3" spans="2:7" x14ac:dyDescent="0.3">
      <c r="B3" s="26" t="s">
        <v>9</v>
      </c>
      <c r="E3" s="33" t="s">
        <v>25</v>
      </c>
      <c r="F3" s="34"/>
    </row>
    <row r="4" spans="2:7" ht="15" thickBot="1" x14ac:dyDescent="0.35">
      <c r="B4" s="26" t="s">
        <v>10</v>
      </c>
      <c r="E4" s="27"/>
      <c r="F4" s="28"/>
    </row>
    <row r="5" spans="2:7" x14ac:dyDescent="0.3">
      <c r="B5" s="26"/>
      <c r="E5" s="35" t="s">
        <v>35</v>
      </c>
      <c r="F5" s="29">
        <v>1500</v>
      </c>
    </row>
    <row r="6" spans="2:7" x14ac:dyDescent="0.3">
      <c r="B6" s="26" t="s">
        <v>11</v>
      </c>
      <c r="E6" s="36" t="s">
        <v>36</v>
      </c>
      <c r="F6" s="30"/>
    </row>
    <row r="7" spans="2:7" ht="15" thickBot="1" x14ac:dyDescent="0.35">
      <c r="C7" s="68" t="s">
        <v>44</v>
      </c>
      <c r="E7" s="36" t="s">
        <v>26</v>
      </c>
      <c r="F7" s="31">
        <v>500</v>
      </c>
    </row>
    <row r="8" spans="2:7" ht="15" thickBot="1" x14ac:dyDescent="0.35">
      <c r="B8" s="1" t="s">
        <v>6</v>
      </c>
      <c r="C8" s="2" t="s">
        <v>4</v>
      </c>
      <c r="E8" s="37" t="s">
        <v>34</v>
      </c>
      <c r="F8" s="32">
        <v>0.25</v>
      </c>
    </row>
    <row r="9" spans="2:7" ht="15" thickBot="1" x14ac:dyDescent="0.35">
      <c r="B9" s="3"/>
      <c r="C9" s="4" t="s">
        <v>5</v>
      </c>
    </row>
    <row r="10" spans="2:7" ht="15" thickBot="1" x14ac:dyDescent="0.35">
      <c r="B10" s="38"/>
      <c r="C10" s="39"/>
      <c r="E10" s="1" t="s">
        <v>27</v>
      </c>
      <c r="F10" s="22" t="s">
        <v>28</v>
      </c>
    </row>
    <row r="11" spans="2:7" ht="15" thickBot="1" x14ac:dyDescent="0.35">
      <c r="B11" s="5" t="s">
        <v>7</v>
      </c>
      <c r="C11" s="6" t="s">
        <v>8</v>
      </c>
      <c r="E11" s="23"/>
      <c r="F11" s="61" t="s">
        <v>29</v>
      </c>
    </row>
    <row r="12" spans="2:7" ht="15" thickBot="1" x14ac:dyDescent="0.35"/>
    <row r="13" spans="2:7" ht="20.399999999999999" thickBot="1" x14ac:dyDescent="0.45">
      <c r="B13" s="16" t="s">
        <v>14</v>
      </c>
      <c r="C13" s="17"/>
      <c r="E13" s="47" t="s">
        <v>30</v>
      </c>
      <c r="F13" s="40" t="s">
        <v>33</v>
      </c>
      <c r="G13" s="48" t="s">
        <v>31</v>
      </c>
    </row>
    <row r="14" spans="2:7" ht="15" thickBot="1" x14ac:dyDescent="0.35">
      <c r="B14" s="15"/>
      <c r="C14" s="15"/>
      <c r="F14" s="44">
        <f>F5</f>
        <v>1500</v>
      </c>
      <c r="G14" s="49">
        <f>C31/F7</f>
        <v>20.0002</v>
      </c>
    </row>
    <row r="15" spans="2:7" ht="15" thickTop="1" x14ac:dyDescent="0.3">
      <c r="B15" s="13" t="s">
        <v>1</v>
      </c>
      <c r="C15" s="14">
        <v>1500</v>
      </c>
      <c r="F15" s="50">
        <f>F14+G14</f>
        <v>1520.0001999999999</v>
      </c>
      <c r="G15" s="46"/>
    </row>
    <row r="16" spans="2:7" x14ac:dyDescent="0.3">
      <c r="B16" s="9" t="s">
        <v>12</v>
      </c>
      <c r="C16" s="10">
        <v>450</v>
      </c>
      <c r="F16" s="20"/>
      <c r="G16" s="45"/>
    </row>
    <row r="17" spans="2:13" ht="15" thickBot="1" x14ac:dyDescent="0.35">
      <c r="B17" s="9" t="s">
        <v>13</v>
      </c>
      <c r="C17" s="10">
        <v>141</v>
      </c>
      <c r="E17" t="s">
        <v>40</v>
      </c>
      <c r="F17" s="51">
        <f>F15</f>
        <v>1520.0001999999999</v>
      </c>
      <c r="G17" s="41"/>
    </row>
    <row r="18" spans="2:13" x14ac:dyDescent="0.3">
      <c r="B18" s="9" t="s">
        <v>0</v>
      </c>
      <c r="C18" s="10">
        <v>3250</v>
      </c>
      <c r="F18" s="52">
        <f>100% - F8</f>
        <v>0.75</v>
      </c>
    </row>
    <row r="19" spans="2:13" x14ac:dyDescent="0.3">
      <c r="B19" s="9" t="s">
        <v>2</v>
      </c>
      <c r="C19" s="10">
        <v>1500</v>
      </c>
      <c r="E19" s="39"/>
      <c r="F19" s="53">
        <f>F17/F18</f>
        <v>2026.6669333333332</v>
      </c>
      <c r="G19" s="39"/>
      <c r="I19" s="20"/>
      <c r="J19" s="20"/>
      <c r="K19" s="20"/>
      <c r="L19" s="20"/>
      <c r="M19" s="20"/>
    </row>
    <row r="20" spans="2:13" ht="15" thickBot="1" x14ac:dyDescent="0.35">
      <c r="B20" s="9" t="s">
        <v>3</v>
      </c>
      <c r="C20" s="10">
        <v>300</v>
      </c>
      <c r="G20" s="49"/>
      <c r="I20" s="20"/>
      <c r="J20" s="20"/>
      <c r="K20" s="20"/>
      <c r="L20" s="20"/>
      <c r="M20" s="20"/>
    </row>
    <row r="21" spans="2:13" ht="26.4" thickBot="1" x14ac:dyDescent="0.55000000000000004">
      <c r="B21" s="9" t="s">
        <v>15</v>
      </c>
      <c r="C21" s="10">
        <v>100</v>
      </c>
      <c r="E21" s="42" t="s">
        <v>32</v>
      </c>
      <c r="F21" s="43">
        <f>F19</f>
        <v>2026.6669333333332</v>
      </c>
      <c r="G21" s="20"/>
      <c r="I21" s="20"/>
      <c r="J21" s="20"/>
      <c r="K21" s="20"/>
      <c r="L21" s="20"/>
      <c r="M21" s="20"/>
    </row>
    <row r="22" spans="2:13" x14ac:dyDescent="0.3">
      <c r="B22" s="9" t="s">
        <v>16</v>
      </c>
      <c r="C22" s="10">
        <v>150</v>
      </c>
      <c r="E22" s="20"/>
      <c r="F22" s="21"/>
      <c r="G22" s="20"/>
      <c r="I22" s="20"/>
      <c r="J22" s="20"/>
      <c r="K22" s="20"/>
      <c r="L22" s="20"/>
      <c r="M22" s="20"/>
    </row>
    <row r="23" spans="2:13" ht="15" thickBot="1" x14ac:dyDescent="0.35">
      <c r="B23" s="9" t="s">
        <v>17</v>
      </c>
      <c r="C23" s="10">
        <v>500</v>
      </c>
      <c r="I23" s="20"/>
      <c r="J23" s="20"/>
      <c r="K23" s="20"/>
      <c r="L23" s="20"/>
      <c r="M23" s="20"/>
    </row>
    <row r="24" spans="2:13" ht="21" x14ac:dyDescent="0.4">
      <c r="B24" s="9" t="s">
        <v>18</v>
      </c>
      <c r="C24" s="10">
        <v>100</v>
      </c>
      <c r="E24" s="56" t="s">
        <v>37</v>
      </c>
      <c r="F24" s="57"/>
      <c r="G24" s="58"/>
      <c r="I24" s="20"/>
      <c r="J24" s="20"/>
      <c r="K24" s="20"/>
      <c r="L24" s="20"/>
      <c r="M24" s="20"/>
    </row>
    <row r="25" spans="2:13" ht="15" thickBot="1" x14ac:dyDescent="0.35">
      <c r="B25" s="9" t="s">
        <v>19</v>
      </c>
      <c r="C25" s="10">
        <v>400</v>
      </c>
      <c r="E25" s="27"/>
      <c r="F25" s="20"/>
      <c r="G25" s="28"/>
    </row>
    <row r="26" spans="2:13" ht="15" thickBot="1" x14ac:dyDescent="0.35">
      <c r="B26" s="9" t="s">
        <v>20</v>
      </c>
      <c r="C26" s="10">
        <v>350</v>
      </c>
      <c r="E26" s="5" t="s">
        <v>39</v>
      </c>
      <c r="F26" s="6" t="s">
        <v>38</v>
      </c>
      <c r="G26" s="28"/>
    </row>
    <row r="27" spans="2:13" x14ac:dyDescent="0.3">
      <c r="B27" s="9" t="s">
        <v>21</v>
      </c>
      <c r="C27" s="10">
        <v>350</v>
      </c>
      <c r="E27" s="27"/>
      <c r="F27" s="59">
        <f>F21-F15</f>
        <v>506.66673333333324</v>
      </c>
      <c r="G27" s="28"/>
    </row>
    <row r="28" spans="2:13" ht="15" thickBot="1" x14ac:dyDescent="0.35">
      <c r="B28" s="9" t="s">
        <v>22</v>
      </c>
      <c r="C28" s="10">
        <f>SUM(C15:C27)</f>
        <v>9091</v>
      </c>
      <c r="E28" s="27"/>
      <c r="F28" s="60"/>
      <c r="G28" s="28"/>
    </row>
    <row r="29" spans="2:13" ht="15" thickBot="1" x14ac:dyDescent="0.35">
      <c r="B29" s="11" t="s">
        <v>23</v>
      </c>
      <c r="C29" s="12">
        <f>C28*0.1</f>
        <v>909.1</v>
      </c>
      <c r="E29" s="5" t="s">
        <v>42</v>
      </c>
      <c r="F29" s="55" t="s">
        <v>41</v>
      </c>
      <c r="G29" s="25"/>
    </row>
    <row r="30" spans="2:13" ht="15.6" thickTop="1" thickBot="1" x14ac:dyDescent="0.35">
      <c r="C30" s="8"/>
      <c r="E30" s="27"/>
      <c r="F30" s="54">
        <f>(F27/F21)*100</f>
        <v>24.999999999999996</v>
      </c>
      <c r="G30" s="28"/>
    </row>
    <row r="31" spans="2:13" ht="16.8" thickBot="1" x14ac:dyDescent="0.35">
      <c r="B31" s="18" t="s">
        <v>24</v>
      </c>
      <c r="C31" s="19">
        <f>C28+C29</f>
        <v>10000.1</v>
      </c>
      <c r="E31" s="5" t="s">
        <v>42</v>
      </c>
      <c r="F31" s="25">
        <f>F30</f>
        <v>24.999999999999996</v>
      </c>
      <c r="G31" s="24"/>
    </row>
    <row r="39" spans="3:3" x14ac:dyDescent="0.3">
      <c r="C39" s="7"/>
    </row>
    <row r="40" spans="3:3" x14ac:dyDescent="0.3">
      <c r="C40" s="7"/>
    </row>
  </sheetData>
  <mergeCells count="3">
    <mergeCell ref="E3:F3"/>
    <mergeCell ref="E24:G24"/>
    <mergeCell ref="B13:C13"/>
  </mergeCells>
  <hyperlinks>
    <hyperlink ref="C7" r:id="rId1"/>
  </hyperlinks>
  <pageMargins left="0.7" right="0.7" top="0.75" bottom="0.75" header="0.3" footer="0.3"/>
  <pageSetup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"/>
  <sheetViews>
    <sheetView workbookViewId="0">
      <selection activeCell="H5" sqref="H5"/>
    </sheetView>
  </sheetViews>
  <sheetFormatPr baseColWidth="10" defaultRowHeight="14.4" x14ac:dyDescent="0.3"/>
  <cols>
    <col min="1" max="1" width="1" customWidth="1"/>
    <col min="2" max="2" width="38" customWidth="1"/>
    <col min="3" max="3" width="23.33203125" customWidth="1"/>
    <col min="4" max="4" width="3.77734375" customWidth="1"/>
    <col min="5" max="5" width="24.88671875" customWidth="1"/>
    <col min="6" max="6" width="14.109375" bestFit="1" customWidth="1"/>
    <col min="7" max="7" width="12.44140625" customWidth="1"/>
  </cols>
  <sheetData>
    <row r="2" spans="2:7" ht="15" thickBot="1" x14ac:dyDescent="0.35"/>
    <row r="3" spans="2:7" x14ac:dyDescent="0.3">
      <c r="B3" s="26" t="s">
        <v>9</v>
      </c>
      <c r="E3" s="33" t="s">
        <v>43</v>
      </c>
      <c r="F3" s="34"/>
    </row>
    <row r="4" spans="2:7" ht="15" thickBot="1" x14ac:dyDescent="0.35">
      <c r="B4" s="26" t="s">
        <v>10</v>
      </c>
      <c r="E4" s="27"/>
      <c r="F4" s="28"/>
    </row>
    <row r="5" spans="2:7" x14ac:dyDescent="0.3">
      <c r="B5" s="26"/>
      <c r="E5" s="62" t="s">
        <v>35</v>
      </c>
      <c r="F5" s="63">
        <v>1</v>
      </c>
    </row>
    <row r="6" spans="2:7" x14ac:dyDescent="0.3">
      <c r="B6" s="26" t="s">
        <v>11</v>
      </c>
      <c r="C6" s="68" t="s">
        <v>44</v>
      </c>
      <c r="E6" s="36" t="s">
        <v>36</v>
      </c>
      <c r="F6" s="30"/>
    </row>
    <row r="7" spans="2:7" ht="15" thickBot="1" x14ac:dyDescent="0.35">
      <c r="E7" s="64" t="s">
        <v>26</v>
      </c>
      <c r="F7" s="65">
        <v>1</v>
      </c>
    </row>
    <row r="8" spans="2:7" ht="15" thickBot="1" x14ac:dyDescent="0.35">
      <c r="B8" s="1" t="s">
        <v>6</v>
      </c>
      <c r="C8" s="2" t="s">
        <v>4</v>
      </c>
      <c r="E8" s="66" t="s">
        <v>34</v>
      </c>
      <c r="F8" s="67">
        <v>0.01</v>
      </c>
    </row>
    <row r="9" spans="2:7" ht="15" thickBot="1" x14ac:dyDescent="0.35">
      <c r="B9" s="3"/>
      <c r="C9" s="4" t="s">
        <v>5</v>
      </c>
    </row>
    <row r="10" spans="2:7" ht="15" thickBot="1" x14ac:dyDescent="0.35">
      <c r="B10" s="38"/>
      <c r="C10" s="39"/>
      <c r="E10" s="1" t="s">
        <v>27</v>
      </c>
      <c r="F10" s="22" t="s">
        <v>28</v>
      </c>
    </row>
    <row r="11" spans="2:7" ht="15" thickBot="1" x14ac:dyDescent="0.35">
      <c r="B11" s="5" t="s">
        <v>7</v>
      </c>
      <c r="C11" s="6" t="s">
        <v>8</v>
      </c>
      <c r="E11" s="23"/>
      <c r="F11" s="61" t="s">
        <v>29</v>
      </c>
    </row>
    <row r="12" spans="2:7" ht="15" thickBot="1" x14ac:dyDescent="0.35"/>
    <row r="13" spans="2:7" ht="20.399999999999999" thickBot="1" x14ac:dyDescent="0.45">
      <c r="B13" s="16" t="s">
        <v>14</v>
      </c>
      <c r="C13" s="17"/>
      <c r="E13" s="47" t="s">
        <v>30</v>
      </c>
      <c r="F13" s="40" t="s">
        <v>33</v>
      </c>
      <c r="G13" s="48" t="s">
        <v>31</v>
      </c>
    </row>
    <row r="14" spans="2:7" ht="15" thickBot="1" x14ac:dyDescent="0.35">
      <c r="B14" s="15"/>
      <c r="C14" s="15"/>
      <c r="F14" s="44">
        <f>F5</f>
        <v>1</v>
      </c>
      <c r="G14" s="49">
        <f>C31/F7</f>
        <v>0</v>
      </c>
    </row>
    <row r="15" spans="2:7" ht="15" thickTop="1" x14ac:dyDescent="0.3">
      <c r="B15" s="13" t="s">
        <v>1</v>
      </c>
      <c r="C15" s="14">
        <v>0</v>
      </c>
      <c r="F15" s="50">
        <f>F14+G14</f>
        <v>1</v>
      </c>
      <c r="G15" s="46"/>
    </row>
    <row r="16" spans="2:7" x14ac:dyDescent="0.3">
      <c r="B16" s="9" t="s">
        <v>12</v>
      </c>
      <c r="C16" s="10">
        <v>0</v>
      </c>
      <c r="F16" s="20"/>
      <c r="G16" s="45"/>
    </row>
    <row r="17" spans="2:13" ht="15" thickBot="1" x14ac:dyDescent="0.35">
      <c r="B17" s="9" t="s">
        <v>13</v>
      </c>
      <c r="C17" s="10">
        <v>0</v>
      </c>
      <c r="E17" t="s">
        <v>40</v>
      </c>
      <c r="F17" s="51">
        <f>F15</f>
        <v>1</v>
      </c>
      <c r="G17" s="41"/>
    </row>
    <row r="18" spans="2:13" x14ac:dyDescent="0.3">
      <c r="B18" s="9" t="s">
        <v>0</v>
      </c>
      <c r="C18" s="10">
        <v>0</v>
      </c>
      <c r="F18" s="52">
        <f>100% - F8</f>
        <v>0.99</v>
      </c>
    </row>
    <row r="19" spans="2:13" x14ac:dyDescent="0.3">
      <c r="B19" s="9" t="s">
        <v>2</v>
      </c>
      <c r="C19" s="10">
        <v>0</v>
      </c>
      <c r="E19" s="39"/>
      <c r="F19" s="53">
        <f>F17/F18</f>
        <v>1.0101010101010102</v>
      </c>
      <c r="G19" s="39"/>
      <c r="I19" s="20"/>
      <c r="J19" s="20"/>
      <c r="K19" s="20"/>
      <c r="L19" s="20"/>
      <c r="M19" s="20"/>
    </row>
    <row r="20" spans="2:13" ht="15" thickBot="1" x14ac:dyDescent="0.35">
      <c r="B20" s="9" t="s">
        <v>3</v>
      </c>
      <c r="C20" s="10">
        <v>0</v>
      </c>
      <c r="G20" s="49"/>
      <c r="I20" s="20"/>
      <c r="J20" s="20"/>
      <c r="K20" s="20"/>
      <c r="L20" s="20"/>
      <c r="M20" s="20"/>
    </row>
    <row r="21" spans="2:13" ht="26.4" thickBot="1" x14ac:dyDescent="0.55000000000000004">
      <c r="B21" s="9" t="s">
        <v>15</v>
      </c>
      <c r="C21" s="10">
        <v>0</v>
      </c>
      <c r="E21" s="42" t="s">
        <v>32</v>
      </c>
      <c r="F21" s="43">
        <f>F19</f>
        <v>1.0101010101010102</v>
      </c>
      <c r="G21" s="20"/>
      <c r="I21" s="20"/>
      <c r="J21" s="20"/>
      <c r="K21" s="20"/>
      <c r="L21" s="20"/>
      <c r="M21" s="20"/>
    </row>
    <row r="22" spans="2:13" x14ac:dyDescent="0.3">
      <c r="B22" s="9" t="s">
        <v>16</v>
      </c>
      <c r="C22" s="10">
        <v>0</v>
      </c>
      <c r="E22" s="20"/>
      <c r="F22" s="21"/>
      <c r="G22" s="20"/>
      <c r="I22" s="20"/>
      <c r="J22" s="20"/>
      <c r="K22" s="20"/>
      <c r="L22" s="20"/>
      <c r="M22" s="20"/>
    </row>
    <row r="23" spans="2:13" ht="15" thickBot="1" x14ac:dyDescent="0.35">
      <c r="B23" s="9" t="s">
        <v>17</v>
      </c>
      <c r="C23" s="10">
        <v>0</v>
      </c>
      <c r="I23" s="20"/>
      <c r="J23" s="20"/>
      <c r="K23" s="20"/>
      <c r="L23" s="20"/>
      <c r="M23" s="20"/>
    </row>
    <row r="24" spans="2:13" ht="21" x14ac:dyDescent="0.4">
      <c r="B24" s="9" t="s">
        <v>18</v>
      </c>
      <c r="C24" s="10">
        <v>0</v>
      </c>
      <c r="E24" s="56" t="s">
        <v>37</v>
      </c>
      <c r="F24" s="57"/>
      <c r="G24" s="58"/>
      <c r="I24" s="20"/>
      <c r="J24" s="20"/>
      <c r="K24" s="20"/>
      <c r="L24" s="20"/>
      <c r="M24" s="20"/>
    </row>
    <row r="25" spans="2:13" ht="15" thickBot="1" x14ac:dyDescent="0.35">
      <c r="B25" s="9" t="s">
        <v>19</v>
      </c>
      <c r="C25" s="10">
        <v>0</v>
      </c>
      <c r="E25" s="27"/>
      <c r="F25" s="20"/>
      <c r="G25" s="28"/>
    </row>
    <row r="26" spans="2:13" ht="15" thickBot="1" x14ac:dyDescent="0.35">
      <c r="B26" s="9" t="s">
        <v>20</v>
      </c>
      <c r="C26" s="10">
        <v>0</v>
      </c>
      <c r="E26" s="5" t="s">
        <v>39</v>
      </c>
      <c r="F26" s="6" t="s">
        <v>38</v>
      </c>
      <c r="G26" s="28"/>
    </row>
    <row r="27" spans="2:13" x14ac:dyDescent="0.3">
      <c r="B27" s="9" t="s">
        <v>21</v>
      </c>
      <c r="C27" s="10">
        <v>0</v>
      </c>
      <c r="E27" s="27"/>
      <c r="F27" s="59">
        <f>F21-F15</f>
        <v>1.0101010101010166E-2</v>
      </c>
      <c r="G27" s="28"/>
    </row>
    <row r="28" spans="2:13" ht="15" thickBot="1" x14ac:dyDescent="0.35">
      <c r="B28" s="9" t="s">
        <v>22</v>
      </c>
      <c r="C28" s="10">
        <f>SUM(C15:C27)</f>
        <v>0</v>
      </c>
      <c r="E28" s="27"/>
      <c r="F28" s="60"/>
      <c r="G28" s="28"/>
    </row>
    <row r="29" spans="2:13" ht="15" thickBot="1" x14ac:dyDescent="0.35">
      <c r="B29" s="11" t="s">
        <v>23</v>
      </c>
      <c r="C29" s="12">
        <f>C28*0.1</f>
        <v>0</v>
      </c>
      <c r="E29" s="5" t="s">
        <v>42</v>
      </c>
      <c r="F29" s="55" t="s">
        <v>41</v>
      </c>
      <c r="G29" s="25"/>
    </row>
    <row r="30" spans="2:13" ht="15.6" thickTop="1" thickBot="1" x14ac:dyDescent="0.35">
      <c r="C30" s="8"/>
      <c r="E30" s="27"/>
      <c r="F30" s="54">
        <f>(F27/F21)*100</f>
        <v>1.0000000000000064</v>
      </c>
      <c r="G30" s="28"/>
    </row>
    <row r="31" spans="2:13" ht="16.8" thickBot="1" x14ac:dyDescent="0.35">
      <c r="B31" s="18" t="s">
        <v>24</v>
      </c>
      <c r="C31" s="19">
        <f>C28+C29</f>
        <v>0</v>
      </c>
      <c r="E31" s="5" t="s">
        <v>42</v>
      </c>
      <c r="F31" s="25">
        <f>F30</f>
        <v>1.0000000000000064</v>
      </c>
      <c r="G31" s="24"/>
    </row>
    <row r="32" spans="2:13" x14ac:dyDescent="0.3">
      <c r="C32" s="68"/>
    </row>
    <row r="39" spans="3:3" x14ac:dyDescent="0.3">
      <c r="C39" s="7"/>
    </row>
    <row r="40" spans="3:3" x14ac:dyDescent="0.3">
      <c r="C40" s="7"/>
    </row>
  </sheetData>
  <mergeCells count="3">
    <mergeCell ref="E3:F3"/>
    <mergeCell ref="B13:C13"/>
    <mergeCell ref="E24:G24"/>
  </mergeCells>
  <hyperlinks>
    <hyperlink ref="C6" r:id="rId1"/>
  </hyperlink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LLENAR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2019-02-19T01:33:20Z</cp:lastPrinted>
  <dcterms:created xsi:type="dcterms:W3CDTF">2019-02-18T22:57:19Z</dcterms:created>
  <dcterms:modified xsi:type="dcterms:W3CDTF">2019-02-19T01:34:18Z</dcterms:modified>
</cp:coreProperties>
</file>